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fileSharing readOnlyRecommended="1" userName="Elonie Kooter" reservationPassword="E9FC"/>
  <workbookPr checkCompatibility="1"/>
  <mc:AlternateContent xmlns:mc="http://schemas.openxmlformats.org/markup-compatibility/2006">
    <mc:Choice Requires="x15">
      <x15ac:absPath xmlns:x15ac="http://schemas.microsoft.com/office/spreadsheetml/2010/11/ac" url="/Users/Elonie/Documents/Studie/Wageningen University/2e jaar IDS/NVAS/Financiën NVAS/"/>
    </mc:Choice>
  </mc:AlternateContent>
  <bookViews>
    <workbookView xWindow="0" yWindow="0" windowWidth="25600" windowHeight="16000"/>
  </bookViews>
  <sheets>
    <sheet name="Blad1" sheetId="1" r:id="rId1"/>
    <sheet name="Blad2" sheetId="2" r:id="rId2"/>
    <sheet name="Blad3" sheetId="3" r:id="rId3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39" i="1"/>
  <c r="C1" i="2"/>
  <c r="C38" i="1"/>
  <c r="G37" i="1"/>
  <c r="F37" i="1"/>
  <c r="G12" i="1"/>
  <c r="I25" i="2"/>
  <c r="I27" i="2"/>
  <c r="G25" i="1"/>
  <c r="G16" i="1"/>
  <c r="G21" i="1"/>
  <c r="G30" i="1"/>
</calcChain>
</file>

<file path=xl/sharedStrings.xml><?xml version="1.0" encoding="utf-8"?>
<sst xmlns="http://schemas.openxmlformats.org/spreadsheetml/2006/main" count="202" uniqueCount="189">
  <si>
    <t>Henstra</t>
  </si>
  <si>
    <t>Reis</t>
  </si>
  <si>
    <t>de Vries</t>
  </si>
  <si>
    <t>Breemer</t>
  </si>
  <si>
    <t>Hooghordel</t>
  </si>
  <si>
    <t>Wolffenbuttel</t>
  </si>
  <si>
    <t>Pijpers</t>
  </si>
  <si>
    <t>zakelijk betalingsverkeer</t>
  </si>
  <si>
    <t>Spronk</t>
  </si>
  <si>
    <t>Fourie</t>
  </si>
  <si>
    <t>van Zanten</t>
  </si>
  <si>
    <t>Heesterman</t>
  </si>
  <si>
    <t>Hamelink</t>
  </si>
  <si>
    <t>Steel</t>
  </si>
  <si>
    <t>Ditmars</t>
  </si>
  <si>
    <t>Krijtenburg levenslang</t>
  </si>
  <si>
    <t>Luning</t>
  </si>
  <si>
    <t>Lijfering</t>
  </si>
  <si>
    <t>Wijsen</t>
  </si>
  <si>
    <t>Boele van Hoensbroek</t>
  </si>
  <si>
    <t>representatie</t>
  </si>
  <si>
    <t>Automatische incasso</t>
  </si>
  <si>
    <t>Ocadiz Arriaga</t>
  </si>
  <si>
    <t>Sontrop</t>
  </si>
  <si>
    <t>J.R. Bakker</t>
  </si>
  <si>
    <t>J.K. Bakker</t>
  </si>
  <si>
    <t>STORNERING De Volder</t>
  </si>
  <si>
    <t>reiskosten Krijtenburg</t>
  </si>
  <si>
    <t>Van der Geest</t>
  </si>
  <si>
    <t>Soko, T.T.</t>
  </si>
  <si>
    <t>Willems, R.</t>
  </si>
  <si>
    <t>Aken, J.C. van</t>
  </si>
  <si>
    <t>Beijer</t>
  </si>
  <si>
    <t>Hoog, T. van der</t>
  </si>
  <si>
    <t>huur website via ASC</t>
  </si>
  <si>
    <t>cadeau Dietz I</t>
  </si>
  <si>
    <t>cadeau Dietz II</t>
  </si>
  <si>
    <t>Simorangkir</t>
  </si>
  <si>
    <t>Doorn, M.C.A. van</t>
  </si>
  <si>
    <t>onkosten pubquiz</t>
  </si>
  <si>
    <t>Uitgaven algemeen</t>
  </si>
  <si>
    <t>NAME</t>
  </si>
  <si>
    <t>INKOMSTEN</t>
  </si>
  <si>
    <t>betaald en teruggrestort</t>
  </si>
  <si>
    <t>Hendriks</t>
  </si>
  <si>
    <t>gandrup</t>
  </si>
  <si>
    <t>Mous</t>
  </si>
  <si>
    <t>kentalis</t>
  </si>
  <si>
    <t>Willems</t>
  </si>
  <si>
    <t>Moller Daugaard</t>
  </si>
  <si>
    <t>Vedsgaard Christensen</t>
  </si>
  <si>
    <t>van Giersbergen (via JJ)</t>
  </si>
  <si>
    <t>Krijtenburg I</t>
  </si>
  <si>
    <t>hotel</t>
  </si>
  <si>
    <t>Krijtenburg II</t>
  </si>
  <si>
    <t>Ticket Mohamedbhai</t>
  </si>
  <si>
    <t>Salm, Mundi</t>
  </si>
  <si>
    <t>Veldman, Henk</t>
  </si>
  <si>
    <t>100 programmaboekjes</t>
  </si>
  <si>
    <t>Andersson, Rebecca</t>
  </si>
  <si>
    <t xml:space="preserve">diner </t>
  </si>
  <si>
    <t>minus 200</t>
  </si>
  <si>
    <t>Niet, Anneke van der</t>
  </si>
  <si>
    <t>bloemen etc</t>
  </si>
  <si>
    <t>Draisma, Jan</t>
  </si>
  <si>
    <t>treinretour Adebisi</t>
  </si>
  <si>
    <t>Draisma, Frouke</t>
  </si>
  <si>
    <t>gift aan Adebisi</t>
  </si>
  <si>
    <t>Jaarsma, Thomas</t>
  </si>
  <si>
    <t>treinretour Mohamedbhai</t>
  </si>
  <si>
    <t>Maters, Anne Marije</t>
  </si>
  <si>
    <t>40 programmaboekjes</t>
  </si>
  <si>
    <t>Veldkamp, Awa</t>
  </si>
  <si>
    <t>Bosch, Diana</t>
  </si>
  <si>
    <t>reiskosten Skattum</t>
  </si>
  <si>
    <t>Loran, Tom</t>
  </si>
  <si>
    <t>Hema bakkerijen representatie</t>
  </si>
  <si>
    <t>Breedveld, Asta</t>
  </si>
  <si>
    <t>RESERVERING PUBLICATIE BOEK</t>
  </si>
  <si>
    <t>Hoeksma, Mark</t>
  </si>
  <si>
    <t>Getachew Negate</t>
  </si>
  <si>
    <t>Wel, Eline van</t>
  </si>
  <si>
    <t>UITGAVEN</t>
  </si>
  <si>
    <t>Langeslag, Maartje</t>
  </si>
  <si>
    <t>Internationale Projekt Consult</t>
  </si>
  <si>
    <t>SALDO bijdrage NVAS</t>
  </si>
  <si>
    <t>Kisteman, Annemarie</t>
  </si>
  <si>
    <t>van Wijk, Willem</t>
  </si>
  <si>
    <t>Zelderen, Merel van</t>
  </si>
  <si>
    <t>Leventi, Julia</t>
  </si>
  <si>
    <t>Berg, Sjoerd van den</t>
  </si>
  <si>
    <t>Braaksma, J.</t>
  </si>
  <si>
    <t>STICHTING TALUD</t>
  </si>
  <si>
    <t>Barbiers, Annika</t>
  </si>
  <si>
    <t>Beernink, Merle</t>
  </si>
  <si>
    <t>del Barrio, Ana</t>
  </si>
  <si>
    <t>Eekhout, Joris</t>
  </si>
  <si>
    <t>50 rest.</t>
  </si>
  <si>
    <t>Pirwoth, Collins</t>
  </si>
  <si>
    <t>van Gelder, Frederik</t>
  </si>
  <si>
    <t>van den Bosch</t>
  </si>
  <si>
    <t>Klijn</t>
  </si>
  <si>
    <t>Aarts</t>
  </si>
  <si>
    <t>Strommestiftielsen</t>
  </si>
  <si>
    <t>Hofman</t>
  </si>
  <si>
    <t>ten Cate</t>
  </si>
  <si>
    <t>Bertolotti</t>
  </si>
  <si>
    <t xml:space="preserve"> (cash)</t>
  </si>
  <si>
    <t>ASC</t>
  </si>
  <si>
    <t>ASC-project Doortmont</t>
  </si>
  <si>
    <t>2 overnachtingen Deensen</t>
  </si>
  <si>
    <t>Restitutie HOTEL</t>
  </si>
  <si>
    <t>Inkomsten 3 deelnemers pubquiz</t>
  </si>
  <si>
    <t>inkomsten uit contributie</t>
  </si>
  <si>
    <t>Abv subsidie Afrikadag 2016</t>
  </si>
  <si>
    <t>Abbink, J.</t>
  </si>
  <si>
    <t>bloemetje aan ziek bestuurslid</t>
  </si>
  <si>
    <t>Leegwater, M</t>
  </si>
  <si>
    <t>Braak, B.J.</t>
  </si>
  <si>
    <t>10 LEVENSLANGE LEDEN</t>
  </si>
  <si>
    <t>Krijtenburg gift</t>
  </si>
  <si>
    <t>TOTAAL UITGAVEN ALGEMEEN</t>
  </si>
  <si>
    <t>TOTAAL</t>
  </si>
  <si>
    <t xml:space="preserve">Balans </t>
  </si>
  <si>
    <t>Bankrekening</t>
  </si>
  <si>
    <t>Kwartaalrekening</t>
  </si>
  <si>
    <t>Bonusrekening</t>
  </si>
  <si>
    <t>Datum</t>
  </si>
  <si>
    <t>Contributie</t>
  </si>
  <si>
    <t>Inschrijving 15 okt</t>
  </si>
  <si>
    <t>Bank</t>
  </si>
  <si>
    <t>uitgaven</t>
  </si>
  <si>
    <t>rente</t>
  </si>
  <si>
    <t>sponsor</t>
  </si>
  <si>
    <t>kosten 15 okt</t>
  </si>
  <si>
    <t>29-feb</t>
  </si>
  <si>
    <t>verplichting zie 23-9-2015 ameka 75 euro</t>
  </si>
  <si>
    <t>treinkaartje David Drengk</t>
  </si>
  <si>
    <t>drukkosten posters</t>
  </si>
  <si>
    <t>website hosting</t>
  </si>
  <si>
    <t>lunch</t>
  </si>
  <si>
    <t>jembespelers</t>
  </si>
  <si>
    <t>catering, representatie, organisatie - via Froukje K.</t>
  </si>
  <si>
    <t>jembespelers (voorschot achteraf…)</t>
  </si>
  <si>
    <t>bloemetje verjaardag Froukje</t>
  </si>
  <si>
    <t>afscheidsetentje bestuurslid Angela Kronenburg</t>
  </si>
  <si>
    <t>cadeau hulp ivm incasso</t>
  </si>
  <si>
    <t>webmaster cadeatjes, reiskosten secretaris, representatie</t>
  </si>
  <si>
    <t>jaar 2016</t>
  </si>
  <si>
    <t>Kosten Studiedag Sport in Afrika</t>
  </si>
  <si>
    <t>Bestuurskosten, incl. website hosting</t>
  </si>
  <si>
    <t>Bankkosten</t>
  </si>
  <si>
    <t>KOSTEN STUDIEDAG SPORT IN AFRIKA</t>
  </si>
  <si>
    <t>Rente</t>
  </si>
  <si>
    <t>Onkosten studiedag</t>
  </si>
  <si>
    <t>SALDO BOEKJAAR 2016</t>
  </si>
  <si>
    <t>Sponsoring studiedag (Blauwe Pomp 2015 erbij)</t>
  </si>
  <si>
    <t>GROEI</t>
  </si>
  <si>
    <t>ABv moet nog komen</t>
  </si>
  <si>
    <t>LEVENSLANG</t>
  </si>
  <si>
    <t>Inschrijving studiedag</t>
  </si>
  <si>
    <t>in kas 31-12-16</t>
  </si>
  <si>
    <t>LID</t>
  </si>
  <si>
    <t>TOTAAL INKOMSTEN STUDIEDAG</t>
  </si>
  <si>
    <t>spaarrekening 31-12-16</t>
  </si>
  <si>
    <t>te innen ABv sponsoring studiedag</t>
  </si>
  <si>
    <t>Saldo eind 16</t>
  </si>
  <si>
    <t>TOTAAL BATIG SALDO 31 december 2016</t>
  </si>
  <si>
    <t>9 leden</t>
  </si>
  <si>
    <t>DIT IS</t>
  </si>
  <si>
    <t>COPY</t>
  </si>
  <si>
    <t>BOEKHOUDING</t>
  </si>
  <si>
    <t>reservering boek</t>
  </si>
  <si>
    <t>rente Kwartaal 42 cent en Bonus 6,24</t>
  </si>
  <si>
    <t>inclusief</t>
  </si>
  <si>
    <t>SALDO</t>
  </si>
  <si>
    <t>Bijdrage NVAS aan EFLIA congres</t>
  </si>
  <si>
    <t>INKOMSTEN 2017 = A</t>
  </si>
  <si>
    <t>UITGAVEN 2017 = B</t>
  </si>
  <si>
    <t>SALDO BOEKJAAR 2017 (A-B)</t>
  </si>
  <si>
    <t>Vorderingen</t>
  </si>
  <si>
    <t>vordering op Abv naar jaarrekening 2016</t>
  </si>
  <si>
    <t>100 minder</t>
  </si>
  <si>
    <t>want</t>
  </si>
  <si>
    <t>verschoven van spaar-</t>
  </si>
  <si>
    <t>naar</t>
  </si>
  <si>
    <t>bank</t>
  </si>
  <si>
    <t>rekening</t>
  </si>
  <si>
    <t>10 levenslang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</si>
</sst>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" fontId="0" fillId="0" borderId="0" xfId="0" applyNumberFormat="1"/>
    <xf numFmtId="14" fontId="0" fillId="0" borderId="0" xfId="0" applyNumberFormat="1"/>
    <xf numFmtId="0" fontId="1" fillId="0" borderId="0" xfId="0" applyFont="1"/>
    <xf numFmtId="0" fontId="0" fillId="0" borderId="0" xfId="0" applyFont="1"/>
    <xf numFmtId="14" fontId="1" fillId="0" borderId="0" xfId="0" applyNumberFormat="1" applyFont="1"/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K39" sqref="K39"/>
    </sheetView>
  </sheetViews>
  <sheetFormatPr baseColWidth="10" defaultColWidth="8.83203125" defaultRowHeight="15" x14ac:dyDescent="0.2"/>
  <cols>
    <col min="1" max="1" width="19.83203125" customWidth="1"/>
    <col min="2" max="2" width="15.83203125" customWidth="1"/>
    <col min="3" max="3" width="9.1640625" customWidth="1"/>
    <col min="5" max="5" width="45.5" customWidth="1"/>
    <col min="6" max="6" width="10.5" bestFit="1" customWidth="1"/>
  </cols>
  <sheetData>
    <row r="1" spans="1:7" x14ac:dyDescent="0.2">
      <c r="A1" t="s">
        <v>0</v>
      </c>
      <c r="B1" s="1">
        <v>42737</v>
      </c>
      <c r="C1">
        <v>11.5</v>
      </c>
      <c r="E1" t="s">
        <v>7</v>
      </c>
      <c r="F1" s="1">
        <v>42761</v>
      </c>
      <c r="G1">
        <v>36.1</v>
      </c>
    </row>
    <row r="2" spans="1:7" x14ac:dyDescent="0.2">
      <c r="A2" t="s">
        <v>1</v>
      </c>
      <c r="B2" s="1">
        <v>42738</v>
      </c>
      <c r="C2">
        <v>15</v>
      </c>
      <c r="E2" t="s">
        <v>20</v>
      </c>
      <c r="F2" s="1">
        <v>42825</v>
      </c>
      <c r="G2">
        <v>27.95</v>
      </c>
    </row>
    <row r="3" spans="1:7" x14ac:dyDescent="0.2">
      <c r="A3" t="s">
        <v>2</v>
      </c>
      <c r="B3" s="1">
        <v>42751</v>
      </c>
      <c r="C3">
        <v>15</v>
      </c>
      <c r="E3" t="s">
        <v>7</v>
      </c>
      <c r="F3" s="1">
        <v>42851</v>
      </c>
      <c r="G3">
        <v>31.98</v>
      </c>
    </row>
    <row r="4" spans="1:7" x14ac:dyDescent="0.2">
      <c r="A4" t="s">
        <v>3</v>
      </c>
      <c r="B4" s="1">
        <v>42754</v>
      </c>
      <c r="C4">
        <v>20</v>
      </c>
      <c r="E4" t="s">
        <v>27</v>
      </c>
      <c r="F4" s="1">
        <v>42877</v>
      </c>
      <c r="G4">
        <v>28</v>
      </c>
    </row>
    <row r="5" spans="1:7" x14ac:dyDescent="0.2">
      <c r="A5" t="s">
        <v>4</v>
      </c>
      <c r="B5" s="1">
        <v>42755</v>
      </c>
      <c r="C5">
        <v>15</v>
      </c>
      <c r="E5" t="s">
        <v>7</v>
      </c>
      <c r="F5" s="1">
        <v>42942</v>
      </c>
      <c r="G5">
        <v>38.22</v>
      </c>
    </row>
    <row r="6" spans="1:7" x14ac:dyDescent="0.2">
      <c r="A6" t="s">
        <v>5</v>
      </c>
      <c r="B6" s="1">
        <v>42759</v>
      </c>
      <c r="C6">
        <v>15</v>
      </c>
      <c r="E6" t="s">
        <v>34</v>
      </c>
      <c r="F6" s="1">
        <v>42977</v>
      </c>
      <c r="G6">
        <v>42</v>
      </c>
    </row>
    <row r="7" spans="1:7" x14ac:dyDescent="0.2">
      <c r="A7" t="s">
        <v>6</v>
      </c>
      <c r="B7" s="1">
        <v>42760</v>
      </c>
      <c r="C7">
        <v>25</v>
      </c>
      <c r="E7" t="s">
        <v>35</v>
      </c>
      <c r="F7" s="1">
        <v>42999</v>
      </c>
      <c r="G7">
        <v>75</v>
      </c>
    </row>
    <row r="8" spans="1:7" x14ac:dyDescent="0.2">
      <c r="A8" t="s">
        <v>8</v>
      </c>
      <c r="B8" s="1">
        <v>42765</v>
      </c>
      <c r="C8">
        <v>15</v>
      </c>
      <c r="E8" t="s">
        <v>36</v>
      </c>
      <c r="F8" s="1">
        <v>43000</v>
      </c>
      <c r="G8">
        <v>25</v>
      </c>
    </row>
    <row r="9" spans="1:7" x14ac:dyDescent="0.2">
      <c r="A9" t="s">
        <v>9</v>
      </c>
      <c r="B9" s="1">
        <v>42769</v>
      </c>
      <c r="C9">
        <v>30</v>
      </c>
      <c r="E9" t="s">
        <v>39</v>
      </c>
      <c r="F9" s="1">
        <v>43020</v>
      </c>
      <c r="G9">
        <v>105.5</v>
      </c>
    </row>
    <row r="10" spans="1:7" x14ac:dyDescent="0.2">
      <c r="A10" t="s">
        <v>10</v>
      </c>
      <c r="B10" s="1">
        <v>42774</v>
      </c>
      <c r="C10">
        <v>15</v>
      </c>
      <c r="E10" t="s">
        <v>7</v>
      </c>
      <c r="F10" s="1">
        <v>43399</v>
      </c>
      <c r="G10">
        <v>29.17</v>
      </c>
    </row>
    <row r="11" spans="1:7" x14ac:dyDescent="0.2">
      <c r="A11" t="s">
        <v>5</v>
      </c>
      <c r="B11" s="1">
        <v>42774</v>
      </c>
      <c r="C11">
        <v>30</v>
      </c>
      <c r="E11" t="s">
        <v>116</v>
      </c>
      <c r="F11" s="1">
        <v>43399</v>
      </c>
      <c r="G11">
        <v>27.95</v>
      </c>
    </row>
    <row r="12" spans="1:7" x14ac:dyDescent="0.2">
      <c r="A12" t="s">
        <v>11</v>
      </c>
      <c r="B12" s="1">
        <v>42776</v>
      </c>
      <c r="C12">
        <v>11.5</v>
      </c>
      <c r="E12" s="3" t="s">
        <v>121</v>
      </c>
      <c r="G12">
        <f>SUM(G1:G11)</f>
        <v>466.87</v>
      </c>
    </row>
    <row r="13" spans="1:7" x14ac:dyDescent="0.2">
      <c r="A13" t="s">
        <v>12</v>
      </c>
      <c r="B13" s="1">
        <v>42788</v>
      </c>
      <c r="C13">
        <v>4.5</v>
      </c>
    </row>
    <row r="14" spans="1:7" x14ac:dyDescent="0.2">
      <c r="A14" t="s">
        <v>13</v>
      </c>
      <c r="B14" s="1">
        <v>42797</v>
      </c>
      <c r="C14">
        <v>15</v>
      </c>
      <c r="E14" s="3" t="s">
        <v>177</v>
      </c>
    </row>
    <row r="15" spans="1:7" x14ac:dyDescent="0.2">
      <c r="A15" t="s">
        <v>25</v>
      </c>
      <c r="B15" s="1">
        <v>42797</v>
      </c>
      <c r="C15">
        <v>4.5</v>
      </c>
      <c r="E15" s="4" t="s">
        <v>173</v>
      </c>
      <c r="F15">
        <v>2017</v>
      </c>
      <c r="G15">
        <v>6.66</v>
      </c>
    </row>
    <row r="16" spans="1:7" x14ac:dyDescent="0.2">
      <c r="A16" t="s">
        <v>14</v>
      </c>
      <c r="B16" s="1">
        <v>42801</v>
      </c>
      <c r="C16">
        <v>15</v>
      </c>
      <c r="E16" t="s">
        <v>113</v>
      </c>
      <c r="F16">
        <v>2017</v>
      </c>
      <c r="G16">
        <f>C38</f>
        <v>1410.5</v>
      </c>
    </row>
    <row r="17" spans="1:7" x14ac:dyDescent="0.2">
      <c r="A17" t="s">
        <v>16</v>
      </c>
      <c r="B17" s="1">
        <v>42807</v>
      </c>
      <c r="C17">
        <v>11.5</v>
      </c>
      <c r="E17" t="s">
        <v>114</v>
      </c>
      <c r="F17" s="1">
        <v>42787</v>
      </c>
      <c r="G17">
        <v>250</v>
      </c>
    </row>
    <row r="18" spans="1:7" x14ac:dyDescent="0.2">
      <c r="A18" t="s">
        <v>17</v>
      </c>
      <c r="B18" s="1">
        <v>42810</v>
      </c>
      <c r="C18">
        <v>30</v>
      </c>
      <c r="E18" t="s">
        <v>15</v>
      </c>
      <c r="F18" s="1">
        <v>42803</v>
      </c>
      <c r="G18">
        <v>250</v>
      </c>
    </row>
    <row r="19" spans="1:7" x14ac:dyDescent="0.2">
      <c r="A19" t="s">
        <v>18</v>
      </c>
      <c r="B19" s="1">
        <v>42814</v>
      </c>
      <c r="C19">
        <v>15</v>
      </c>
      <c r="E19" t="s">
        <v>120</v>
      </c>
      <c r="F19" s="1">
        <v>42803</v>
      </c>
      <c r="G19">
        <v>66.13</v>
      </c>
    </row>
    <row r="20" spans="1:7" x14ac:dyDescent="0.2">
      <c r="A20" t="s">
        <v>19</v>
      </c>
      <c r="B20" s="1">
        <v>42818</v>
      </c>
      <c r="C20">
        <v>12</v>
      </c>
      <c r="E20" t="s">
        <v>112</v>
      </c>
      <c r="F20" s="1">
        <v>43021</v>
      </c>
      <c r="G20">
        <v>15</v>
      </c>
    </row>
    <row r="21" spans="1:7" x14ac:dyDescent="0.2">
      <c r="A21" t="s">
        <v>21</v>
      </c>
      <c r="B21" s="1">
        <v>42843</v>
      </c>
      <c r="C21">
        <v>795</v>
      </c>
      <c r="E21" s="3" t="s">
        <v>122</v>
      </c>
      <c r="G21">
        <f>SUM(G15:G20)</f>
        <v>1998.29</v>
      </c>
    </row>
    <row r="22" spans="1:7" x14ac:dyDescent="0.2">
      <c r="A22" t="s">
        <v>22</v>
      </c>
      <c r="B22" s="1">
        <v>42844</v>
      </c>
      <c r="C22">
        <v>5</v>
      </c>
    </row>
    <row r="23" spans="1:7" x14ac:dyDescent="0.2">
      <c r="A23" t="s">
        <v>23</v>
      </c>
      <c r="B23" s="1">
        <v>42863</v>
      </c>
      <c r="C23">
        <v>10</v>
      </c>
      <c r="E23" s="3" t="s">
        <v>178</v>
      </c>
    </row>
    <row r="24" spans="1:7" x14ac:dyDescent="0.2">
      <c r="A24" t="s">
        <v>24</v>
      </c>
      <c r="B24" s="1">
        <v>42871</v>
      </c>
      <c r="C24">
        <v>15</v>
      </c>
      <c r="E24" t="s">
        <v>176</v>
      </c>
      <c r="G24">
        <v>724.37</v>
      </c>
    </row>
    <row r="25" spans="1:7" x14ac:dyDescent="0.2">
      <c r="A25" t="s">
        <v>26</v>
      </c>
      <c r="B25" s="1">
        <v>42872</v>
      </c>
      <c r="C25">
        <v>-5</v>
      </c>
      <c r="E25" t="s">
        <v>40</v>
      </c>
      <c r="G25">
        <f>G12</f>
        <v>466.87</v>
      </c>
    </row>
    <row r="26" spans="1:7" x14ac:dyDescent="0.2">
      <c r="A26" t="s">
        <v>28</v>
      </c>
      <c r="B26" s="1">
        <v>42887</v>
      </c>
      <c r="C26">
        <v>5</v>
      </c>
      <c r="E26" t="s">
        <v>181</v>
      </c>
      <c r="G26">
        <v>250</v>
      </c>
    </row>
    <row r="27" spans="1:7" x14ac:dyDescent="0.2">
      <c r="A27" t="s">
        <v>29</v>
      </c>
      <c r="B27" s="1">
        <v>42901</v>
      </c>
      <c r="C27">
        <v>5</v>
      </c>
    </row>
    <row r="28" spans="1:7" x14ac:dyDescent="0.2">
      <c r="A28" t="s">
        <v>30</v>
      </c>
      <c r="B28" s="1">
        <v>42905</v>
      </c>
      <c r="C28">
        <v>15</v>
      </c>
      <c r="G28">
        <f>SUM(G24:G27)</f>
        <v>1441.24</v>
      </c>
    </row>
    <row r="29" spans="1:7" x14ac:dyDescent="0.2">
      <c r="A29" t="s">
        <v>31</v>
      </c>
      <c r="B29" s="1">
        <v>42944</v>
      </c>
      <c r="C29">
        <v>30</v>
      </c>
    </row>
    <row r="30" spans="1:7" x14ac:dyDescent="0.2">
      <c r="A30" t="s">
        <v>32</v>
      </c>
      <c r="B30" s="1">
        <v>42957</v>
      </c>
      <c r="C30">
        <v>10</v>
      </c>
      <c r="E30" s="3" t="s">
        <v>179</v>
      </c>
      <c r="G30">
        <f>G21-G28</f>
        <v>557.04999999999995</v>
      </c>
    </row>
    <row r="31" spans="1:7" x14ac:dyDescent="0.2">
      <c r="A31" t="s">
        <v>33</v>
      </c>
      <c r="B31" s="1">
        <v>42971</v>
      </c>
      <c r="C31">
        <v>5</v>
      </c>
    </row>
    <row r="32" spans="1:7" x14ac:dyDescent="0.2">
      <c r="A32" t="s">
        <v>37</v>
      </c>
      <c r="B32" s="1">
        <v>43006</v>
      </c>
      <c r="C32">
        <v>5</v>
      </c>
      <c r="E32" s="3" t="s">
        <v>123</v>
      </c>
      <c r="F32" s="5">
        <v>42736</v>
      </c>
      <c r="G32" s="5">
        <v>43101</v>
      </c>
    </row>
    <row r="33" spans="1:10" x14ac:dyDescent="0.2">
      <c r="A33" t="s">
        <v>38</v>
      </c>
      <c r="B33" s="1">
        <v>43019</v>
      </c>
      <c r="C33">
        <v>10</v>
      </c>
      <c r="E33" t="s">
        <v>124</v>
      </c>
      <c r="F33">
        <v>32.92</v>
      </c>
      <c r="G33">
        <v>383.31</v>
      </c>
    </row>
    <row r="34" spans="1:10" x14ac:dyDescent="0.2">
      <c r="A34" t="s">
        <v>115</v>
      </c>
      <c r="B34" s="1">
        <v>43393</v>
      </c>
      <c r="C34">
        <v>15</v>
      </c>
      <c r="E34" t="s">
        <v>125</v>
      </c>
      <c r="F34">
        <v>1800.18</v>
      </c>
      <c r="G34">
        <v>3500.6</v>
      </c>
    </row>
    <row r="35" spans="1:10" x14ac:dyDescent="0.2">
      <c r="A35" t="s">
        <v>117</v>
      </c>
      <c r="B35" s="1">
        <v>43410</v>
      </c>
      <c r="C35">
        <v>60</v>
      </c>
      <c r="E35" t="s">
        <v>126</v>
      </c>
      <c r="F35">
        <v>2080.77</v>
      </c>
      <c r="G35">
        <v>2237.0100000000002</v>
      </c>
    </row>
    <row r="36" spans="1:10" x14ac:dyDescent="0.2">
      <c r="A36" t="s">
        <v>118</v>
      </c>
      <c r="B36" s="1">
        <v>43420</v>
      </c>
      <c r="C36">
        <v>5</v>
      </c>
      <c r="E36" t="s">
        <v>180</v>
      </c>
      <c r="F36">
        <v>250</v>
      </c>
      <c r="G36">
        <v>0</v>
      </c>
    </row>
    <row r="37" spans="1:10" x14ac:dyDescent="0.2">
      <c r="A37" t="s">
        <v>119</v>
      </c>
      <c r="B37" s="1">
        <v>43101</v>
      </c>
      <c r="C37">
        <v>100</v>
      </c>
      <c r="F37">
        <f>SUM(F33:F36)</f>
        <v>4163.87</v>
      </c>
      <c r="G37">
        <f>SUM(G33:G36)</f>
        <v>6120.92</v>
      </c>
    </row>
    <row r="38" spans="1:10" x14ac:dyDescent="0.2">
      <c r="A38" t="s">
        <v>122</v>
      </c>
      <c r="C38">
        <f>SUM(C1:C37)</f>
        <v>1410.5</v>
      </c>
    </row>
    <row r="39" spans="1:10" x14ac:dyDescent="0.2">
      <c r="E39" t="s">
        <v>175</v>
      </c>
      <c r="F39">
        <f>G37-F37</f>
        <v>1957.0500000000002</v>
      </c>
      <c r="G39" t="s">
        <v>174</v>
      </c>
      <c r="H39">
        <v>1500</v>
      </c>
      <c r="I39" t="s">
        <v>172</v>
      </c>
    </row>
    <row r="40" spans="1:10" x14ac:dyDescent="0.2">
      <c r="F40" t="s">
        <v>182</v>
      </c>
      <c r="G40" t="s">
        <v>183</v>
      </c>
      <c r="H40" t="s">
        <v>184</v>
      </c>
    </row>
    <row r="41" spans="1:10" x14ac:dyDescent="0.2">
      <c r="G41" t="s">
        <v>185</v>
      </c>
      <c r="H41" t="s">
        <v>186</v>
      </c>
      <c r="I41" t="s">
        <v>187</v>
      </c>
      <c r="J41" t="s">
        <v>188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G25" sqref="G25"/>
    </sheetView>
  </sheetViews>
  <sheetFormatPr baseColWidth="10" defaultColWidth="8.83203125" defaultRowHeight="15" x14ac:dyDescent="0.2"/>
  <cols>
    <col min="1" max="1" width="20.83203125" customWidth="1"/>
    <col min="2" max="2" width="15.1640625" customWidth="1"/>
    <col min="8" max="8" width="32.83203125" customWidth="1"/>
  </cols>
  <sheetData>
    <row r="1" spans="1:11" x14ac:dyDescent="0.2">
      <c r="A1" t="s">
        <v>41</v>
      </c>
      <c r="B1" s="2"/>
      <c r="C1">
        <f>SUM(C2:C52)</f>
        <v>8377.5</v>
      </c>
      <c r="D1" s="3" t="s">
        <v>42</v>
      </c>
      <c r="H1" t="s">
        <v>43</v>
      </c>
    </row>
    <row r="2" spans="1:11" x14ac:dyDescent="0.2">
      <c r="A2" t="s">
        <v>44</v>
      </c>
      <c r="B2" s="1">
        <v>42772</v>
      </c>
      <c r="C2">
        <v>60</v>
      </c>
      <c r="H2" t="s">
        <v>45</v>
      </c>
      <c r="I2">
        <v>100</v>
      </c>
      <c r="J2">
        <v>-100</v>
      </c>
    </row>
    <row r="3" spans="1:11" x14ac:dyDescent="0.2">
      <c r="A3" t="s">
        <v>46</v>
      </c>
      <c r="B3" s="2">
        <v>42776</v>
      </c>
      <c r="C3">
        <v>60</v>
      </c>
      <c r="H3" t="s">
        <v>47</v>
      </c>
      <c r="I3">
        <v>90</v>
      </c>
      <c r="J3">
        <v>-90</v>
      </c>
    </row>
    <row r="4" spans="1:11" x14ac:dyDescent="0.2">
      <c r="A4" t="s">
        <v>48</v>
      </c>
      <c r="B4" s="2">
        <v>42779</v>
      </c>
      <c r="C4">
        <v>80</v>
      </c>
    </row>
    <row r="5" spans="1:11" x14ac:dyDescent="0.2">
      <c r="A5" t="s">
        <v>49</v>
      </c>
      <c r="B5" s="1">
        <v>42787</v>
      </c>
      <c r="C5">
        <v>80</v>
      </c>
    </row>
    <row r="6" spans="1:11" x14ac:dyDescent="0.2">
      <c r="A6" t="s">
        <v>50</v>
      </c>
      <c r="B6" s="1">
        <v>42787</v>
      </c>
      <c r="C6">
        <v>80</v>
      </c>
    </row>
    <row r="7" spans="1:11" x14ac:dyDescent="0.2">
      <c r="A7" t="s">
        <v>51</v>
      </c>
      <c r="B7" s="1">
        <v>42793</v>
      </c>
      <c r="C7">
        <v>90</v>
      </c>
    </row>
    <row r="8" spans="1:11" x14ac:dyDescent="0.2">
      <c r="A8" t="s">
        <v>52</v>
      </c>
      <c r="B8" s="1">
        <v>42803</v>
      </c>
      <c r="C8">
        <v>70</v>
      </c>
      <c r="G8" s="1">
        <v>42788</v>
      </c>
      <c r="H8" t="s">
        <v>53</v>
      </c>
      <c r="I8">
        <v>2431.0500000000002</v>
      </c>
    </row>
    <row r="9" spans="1:11" x14ac:dyDescent="0.2">
      <c r="A9" t="s">
        <v>54</v>
      </c>
      <c r="B9" s="1">
        <v>42803</v>
      </c>
      <c r="C9">
        <v>70</v>
      </c>
      <c r="G9" s="1">
        <v>42844</v>
      </c>
      <c r="H9" t="s">
        <v>55</v>
      </c>
      <c r="I9">
        <v>1356.5</v>
      </c>
    </row>
    <row r="10" spans="1:11" x14ac:dyDescent="0.2">
      <c r="A10" t="s">
        <v>56</v>
      </c>
      <c r="B10" s="1">
        <v>42807</v>
      </c>
      <c r="C10">
        <v>90</v>
      </c>
      <c r="G10" s="1">
        <v>42866</v>
      </c>
      <c r="H10" t="s">
        <v>53</v>
      </c>
      <c r="I10">
        <v>1200</v>
      </c>
    </row>
    <row r="11" spans="1:11" x14ac:dyDescent="0.2">
      <c r="A11" t="s">
        <v>14</v>
      </c>
      <c r="B11" s="1">
        <v>42808</v>
      </c>
      <c r="C11">
        <v>70</v>
      </c>
      <c r="G11" s="1">
        <v>42867</v>
      </c>
      <c r="H11" t="s">
        <v>53</v>
      </c>
      <c r="I11">
        <v>1231.05</v>
      </c>
    </row>
    <row r="12" spans="1:11" x14ac:dyDescent="0.2">
      <c r="A12" t="s">
        <v>57</v>
      </c>
      <c r="B12" s="1">
        <v>42809</v>
      </c>
      <c r="C12">
        <v>100</v>
      </c>
      <c r="G12" s="1">
        <v>42871</v>
      </c>
      <c r="H12" t="s">
        <v>58</v>
      </c>
      <c r="I12">
        <v>204</v>
      </c>
    </row>
    <row r="13" spans="1:11" x14ac:dyDescent="0.2">
      <c r="A13" t="s">
        <v>59</v>
      </c>
      <c r="B13" s="1">
        <v>42836</v>
      </c>
      <c r="C13">
        <v>100</v>
      </c>
      <c r="E13" s="1"/>
      <c r="G13" s="1">
        <v>42874</v>
      </c>
      <c r="H13" t="s">
        <v>60</v>
      </c>
      <c r="I13">
        <v>450</v>
      </c>
      <c r="J13">
        <v>650</v>
      </c>
      <c r="K13" t="s">
        <v>61</v>
      </c>
    </row>
    <row r="14" spans="1:11" x14ac:dyDescent="0.2">
      <c r="A14" t="s">
        <v>62</v>
      </c>
      <c r="B14" s="1">
        <v>42843</v>
      </c>
      <c r="C14">
        <v>70</v>
      </c>
      <c r="G14" s="1">
        <v>42877</v>
      </c>
      <c r="H14" t="s">
        <v>63</v>
      </c>
      <c r="I14">
        <v>17.79</v>
      </c>
    </row>
    <row r="15" spans="1:11" x14ac:dyDescent="0.2">
      <c r="A15" t="s">
        <v>64</v>
      </c>
      <c r="B15" s="1">
        <v>42843</v>
      </c>
      <c r="C15">
        <v>80</v>
      </c>
      <c r="E15" s="1"/>
      <c r="G15" s="1">
        <v>42877</v>
      </c>
      <c r="H15" t="s">
        <v>65</v>
      </c>
      <c r="I15">
        <v>28</v>
      </c>
    </row>
    <row r="16" spans="1:11" x14ac:dyDescent="0.2">
      <c r="A16" t="s">
        <v>66</v>
      </c>
      <c r="B16" s="1">
        <v>42843</v>
      </c>
      <c r="C16">
        <v>80</v>
      </c>
      <c r="G16" s="1">
        <v>42877</v>
      </c>
      <c r="H16" t="s">
        <v>67</v>
      </c>
      <c r="I16">
        <v>50</v>
      </c>
    </row>
    <row r="17" spans="1:9" x14ac:dyDescent="0.2">
      <c r="A17" t="s">
        <v>68</v>
      </c>
      <c r="B17" s="1">
        <v>42851</v>
      </c>
      <c r="C17">
        <v>100</v>
      </c>
      <c r="E17" s="1"/>
      <c r="G17" s="1">
        <v>42877</v>
      </c>
      <c r="H17" t="s">
        <v>69</v>
      </c>
      <c r="I17">
        <v>20</v>
      </c>
    </row>
    <row r="18" spans="1:9" x14ac:dyDescent="0.2">
      <c r="A18" t="s">
        <v>70</v>
      </c>
      <c r="B18" s="1">
        <v>42852</v>
      </c>
      <c r="C18">
        <v>100</v>
      </c>
      <c r="E18" s="1"/>
      <c r="G18" s="1">
        <v>42877</v>
      </c>
      <c r="H18" t="s">
        <v>71</v>
      </c>
      <c r="I18">
        <v>85.6</v>
      </c>
    </row>
    <row r="19" spans="1:9" x14ac:dyDescent="0.2">
      <c r="A19" t="s">
        <v>72</v>
      </c>
      <c r="B19" s="1">
        <v>42852</v>
      </c>
      <c r="C19">
        <v>100</v>
      </c>
      <c r="G19" s="1">
        <v>42877</v>
      </c>
      <c r="H19" t="s">
        <v>20</v>
      </c>
      <c r="I19">
        <v>66.180000000000007</v>
      </c>
    </row>
    <row r="20" spans="1:9" x14ac:dyDescent="0.2">
      <c r="A20" t="s">
        <v>73</v>
      </c>
      <c r="B20" s="1">
        <v>42857</v>
      </c>
      <c r="C20">
        <v>80</v>
      </c>
      <c r="G20" s="1">
        <v>42877</v>
      </c>
      <c r="H20" t="s">
        <v>74</v>
      </c>
      <c r="I20">
        <v>356.39</v>
      </c>
    </row>
    <row r="21" spans="1:9" x14ac:dyDescent="0.2">
      <c r="A21" t="s">
        <v>75</v>
      </c>
      <c r="B21" s="1">
        <v>42857</v>
      </c>
      <c r="C21">
        <v>100</v>
      </c>
      <c r="G21" s="1">
        <v>42893</v>
      </c>
      <c r="H21" t="s">
        <v>76</v>
      </c>
      <c r="I21">
        <v>105.31</v>
      </c>
    </row>
    <row r="22" spans="1:9" x14ac:dyDescent="0.2">
      <c r="A22" t="s">
        <v>77</v>
      </c>
      <c r="B22" s="1">
        <v>42857</v>
      </c>
      <c r="C22">
        <v>50</v>
      </c>
      <c r="H22" t="s">
        <v>78</v>
      </c>
      <c r="I22">
        <v>1500</v>
      </c>
    </row>
    <row r="23" spans="1:9" x14ac:dyDescent="0.2">
      <c r="A23" t="s">
        <v>79</v>
      </c>
      <c r="B23" s="1">
        <v>42863</v>
      </c>
      <c r="C23">
        <v>100</v>
      </c>
    </row>
    <row r="24" spans="1:9" x14ac:dyDescent="0.2">
      <c r="A24" t="s">
        <v>80</v>
      </c>
      <c r="B24" s="1">
        <v>42863</v>
      </c>
      <c r="C24">
        <v>80</v>
      </c>
    </row>
    <row r="25" spans="1:9" x14ac:dyDescent="0.2">
      <c r="A25" t="s">
        <v>81</v>
      </c>
      <c r="B25" s="1">
        <v>42864</v>
      </c>
      <c r="C25">
        <v>100</v>
      </c>
      <c r="H25" s="3" t="s">
        <v>82</v>
      </c>
      <c r="I25">
        <f>SUM(I8:I24)</f>
        <v>9101.8700000000026</v>
      </c>
    </row>
    <row r="26" spans="1:9" x14ac:dyDescent="0.2">
      <c r="A26" t="s">
        <v>83</v>
      </c>
      <c r="B26" s="1">
        <v>42864</v>
      </c>
      <c r="C26">
        <v>100</v>
      </c>
    </row>
    <row r="27" spans="1:9" x14ac:dyDescent="0.2">
      <c r="A27" t="s">
        <v>84</v>
      </c>
      <c r="B27" s="1">
        <v>42864</v>
      </c>
      <c r="C27">
        <v>50</v>
      </c>
      <c r="E27" s="1"/>
      <c r="H27" s="3" t="s">
        <v>85</v>
      </c>
      <c r="I27" s="3">
        <f>SUM(I25-C1)</f>
        <v>724.37000000000262</v>
      </c>
    </row>
    <row r="28" spans="1:9" x14ac:dyDescent="0.2">
      <c r="A28" t="s">
        <v>86</v>
      </c>
      <c r="B28" s="1">
        <v>42865</v>
      </c>
      <c r="C28">
        <v>50</v>
      </c>
      <c r="E28" s="1"/>
    </row>
    <row r="29" spans="1:9" x14ac:dyDescent="0.2">
      <c r="A29" t="s">
        <v>87</v>
      </c>
      <c r="B29" s="1">
        <v>42865</v>
      </c>
      <c r="C29">
        <v>10</v>
      </c>
      <c r="E29" s="1"/>
    </row>
    <row r="30" spans="1:9" x14ac:dyDescent="0.2">
      <c r="A30" t="s">
        <v>88</v>
      </c>
      <c r="B30" s="1">
        <v>42866</v>
      </c>
      <c r="C30">
        <v>80</v>
      </c>
    </row>
    <row r="31" spans="1:9" x14ac:dyDescent="0.2">
      <c r="A31" t="s">
        <v>89</v>
      </c>
      <c r="B31" s="1">
        <v>42866</v>
      </c>
      <c r="C31">
        <v>100</v>
      </c>
    </row>
    <row r="32" spans="1:9" x14ac:dyDescent="0.2">
      <c r="A32" t="s">
        <v>90</v>
      </c>
      <c r="B32" s="1">
        <v>42867</v>
      </c>
      <c r="C32">
        <v>100</v>
      </c>
    </row>
    <row r="33" spans="1:4" x14ac:dyDescent="0.2">
      <c r="A33" t="s">
        <v>91</v>
      </c>
      <c r="B33" s="1">
        <v>42867</v>
      </c>
      <c r="C33">
        <v>100</v>
      </c>
    </row>
    <row r="34" spans="1:4" x14ac:dyDescent="0.2">
      <c r="A34" t="s">
        <v>92</v>
      </c>
      <c r="B34" s="1">
        <v>42871</v>
      </c>
      <c r="C34">
        <v>3500</v>
      </c>
    </row>
    <row r="35" spans="1:4" x14ac:dyDescent="0.2">
      <c r="A35" t="s">
        <v>93</v>
      </c>
      <c r="B35" s="1">
        <v>42871</v>
      </c>
      <c r="C35">
        <v>50</v>
      </c>
    </row>
    <row r="36" spans="1:4" x14ac:dyDescent="0.2">
      <c r="A36" t="s">
        <v>94</v>
      </c>
      <c r="B36" s="1">
        <v>42871</v>
      </c>
      <c r="C36">
        <v>50</v>
      </c>
    </row>
    <row r="37" spans="1:4" x14ac:dyDescent="0.2">
      <c r="A37" t="s">
        <v>95</v>
      </c>
      <c r="B37" s="1">
        <v>42871</v>
      </c>
      <c r="C37">
        <v>80</v>
      </c>
    </row>
    <row r="38" spans="1:4" x14ac:dyDescent="0.2">
      <c r="A38" t="s">
        <v>96</v>
      </c>
      <c r="B38" s="1">
        <v>42871</v>
      </c>
      <c r="C38">
        <v>50</v>
      </c>
      <c r="D38" t="s">
        <v>97</v>
      </c>
    </row>
    <row r="39" spans="1:4" x14ac:dyDescent="0.2">
      <c r="A39" t="s">
        <v>98</v>
      </c>
      <c r="B39" s="1">
        <v>42871</v>
      </c>
      <c r="C39">
        <v>50</v>
      </c>
      <c r="D39" t="s">
        <v>97</v>
      </c>
    </row>
    <row r="40" spans="1:4" x14ac:dyDescent="0.2">
      <c r="A40" t="s">
        <v>99</v>
      </c>
      <c r="B40" s="1">
        <v>42871</v>
      </c>
      <c r="C40">
        <v>100</v>
      </c>
    </row>
    <row r="41" spans="1:4" x14ac:dyDescent="0.2">
      <c r="A41" t="s">
        <v>100</v>
      </c>
      <c r="B41" s="1">
        <v>42872</v>
      </c>
      <c r="C41">
        <v>50</v>
      </c>
    </row>
    <row r="42" spans="1:4" x14ac:dyDescent="0.2">
      <c r="A42" t="s">
        <v>101</v>
      </c>
      <c r="B42" s="1">
        <v>42872</v>
      </c>
      <c r="C42">
        <v>50</v>
      </c>
    </row>
    <row r="43" spans="1:4" x14ac:dyDescent="0.2">
      <c r="A43" t="s">
        <v>102</v>
      </c>
      <c r="B43" s="1">
        <v>42873</v>
      </c>
      <c r="C43">
        <v>100</v>
      </c>
    </row>
    <row r="44" spans="1:4" x14ac:dyDescent="0.2">
      <c r="A44" t="s">
        <v>103</v>
      </c>
      <c r="B44" s="1">
        <v>42874</v>
      </c>
      <c r="C44">
        <v>100</v>
      </c>
    </row>
    <row r="45" spans="1:4" x14ac:dyDescent="0.2">
      <c r="A45" t="s">
        <v>104</v>
      </c>
      <c r="B45" s="1">
        <v>42874</v>
      </c>
      <c r="C45">
        <v>50</v>
      </c>
    </row>
    <row r="46" spans="1:4" x14ac:dyDescent="0.2">
      <c r="A46" t="s">
        <v>105</v>
      </c>
      <c r="B46" s="1">
        <v>42874</v>
      </c>
      <c r="C46">
        <v>50</v>
      </c>
    </row>
    <row r="47" spans="1:4" x14ac:dyDescent="0.2">
      <c r="A47" t="s">
        <v>106</v>
      </c>
      <c r="B47" s="1">
        <v>42877</v>
      </c>
      <c r="C47">
        <v>100</v>
      </c>
      <c r="D47" t="s">
        <v>107</v>
      </c>
    </row>
    <row r="48" spans="1:4" x14ac:dyDescent="0.2">
      <c r="A48" t="s">
        <v>108</v>
      </c>
      <c r="B48" s="1">
        <v>42906</v>
      </c>
      <c r="C48">
        <v>500</v>
      </c>
    </row>
    <row r="49" spans="1:4" x14ac:dyDescent="0.2">
      <c r="A49" t="s">
        <v>109</v>
      </c>
      <c r="B49" s="1">
        <v>42878</v>
      </c>
      <c r="C49">
        <v>320</v>
      </c>
    </row>
    <row r="50" spans="1:4" x14ac:dyDescent="0.2">
      <c r="A50" t="s">
        <v>110</v>
      </c>
      <c r="B50" s="1">
        <v>42906</v>
      </c>
      <c r="C50">
        <v>171</v>
      </c>
    </row>
    <row r="51" spans="1:4" x14ac:dyDescent="0.2">
      <c r="D51" s="3"/>
    </row>
    <row r="52" spans="1:4" x14ac:dyDescent="0.2">
      <c r="A52" t="s">
        <v>111</v>
      </c>
      <c r="B52" s="1">
        <v>42898</v>
      </c>
      <c r="C52">
        <v>426.5</v>
      </c>
    </row>
  </sheetData>
  <phoneticPr fontId="2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opLeftCell="A140" workbookViewId="0">
      <selection activeCell="I2" sqref="D2:I2"/>
    </sheetView>
  </sheetViews>
  <sheetFormatPr baseColWidth="10" defaultColWidth="8.83203125" defaultRowHeight="15" x14ac:dyDescent="0.2"/>
  <sheetData>
    <row r="1" spans="1:9" x14ac:dyDescent="0.2">
      <c r="A1" t="s">
        <v>127</v>
      </c>
      <c r="B1" t="s">
        <v>128</v>
      </c>
      <c r="C1" t="s">
        <v>129</v>
      </c>
      <c r="D1" t="s">
        <v>130</v>
      </c>
      <c r="E1" t="s">
        <v>131</v>
      </c>
      <c r="F1" t="s">
        <v>132</v>
      </c>
      <c r="G1" t="s">
        <v>133</v>
      </c>
      <c r="H1" t="s">
        <v>134</v>
      </c>
    </row>
    <row r="2" spans="1:9" x14ac:dyDescent="0.2">
      <c r="A2" s="1">
        <v>43104</v>
      </c>
      <c r="B2">
        <v>11.5</v>
      </c>
      <c r="D2" s="3" t="s">
        <v>169</v>
      </c>
      <c r="E2" s="3" t="s">
        <v>170</v>
      </c>
      <c r="F2" s="3" t="s">
        <v>171</v>
      </c>
      <c r="G2" s="3"/>
      <c r="H2" s="3">
        <v>2016</v>
      </c>
      <c r="I2" s="3"/>
    </row>
    <row r="3" spans="1:9" x14ac:dyDescent="0.2">
      <c r="A3" s="1">
        <v>43115</v>
      </c>
      <c r="B3">
        <v>15</v>
      </c>
    </row>
    <row r="4" spans="1:9" x14ac:dyDescent="0.2">
      <c r="A4" s="1">
        <v>43120</v>
      </c>
      <c r="B4">
        <v>15</v>
      </c>
    </row>
    <row r="5" spans="1:9" x14ac:dyDescent="0.2">
      <c r="A5" s="1">
        <v>43126</v>
      </c>
      <c r="D5">
        <v>53.39</v>
      </c>
    </row>
    <row r="6" spans="1:9" x14ac:dyDescent="0.2">
      <c r="A6" s="1">
        <v>43141</v>
      </c>
      <c r="B6">
        <v>11.5</v>
      </c>
    </row>
    <row r="7" spans="1:9" x14ac:dyDescent="0.2">
      <c r="A7" s="1">
        <v>43146</v>
      </c>
      <c r="B7">
        <v>25</v>
      </c>
    </row>
    <row r="8" spans="1:9" x14ac:dyDescent="0.2">
      <c r="A8" s="1">
        <v>43153</v>
      </c>
      <c r="B8">
        <v>4.5</v>
      </c>
    </row>
    <row r="9" spans="1:9" x14ac:dyDescent="0.2">
      <c r="A9" t="s">
        <v>135</v>
      </c>
      <c r="B9">
        <v>15</v>
      </c>
    </row>
    <row r="10" spans="1:9" x14ac:dyDescent="0.2">
      <c r="A10" s="1">
        <v>43162</v>
      </c>
      <c r="B10">
        <v>15</v>
      </c>
    </row>
    <row r="11" spans="1:9" x14ac:dyDescent="0.2">
      <c r="A11" s="1">
        <v>43163</v>
      </c>
      <c r="B11">
        <v>4.5</v>
      </c>
    </row>
    <row r="12" spans="1:9" x14ac:dyDescent="0.2">
      <c r="A12" s="1">
        <v>43173</v>
      </c>
      <c r="B12">
        <v>11.5</v>
      </c>
    </row>
    <row r="13" spans="1:9" x14ac:dyDescent="0.2">
      <c r="A13" s="1">
        <v>43183</v>
      </c>
      <c r="B13">
        <v>12</v>
      </c>
    </row>
    <row r="14" spans="1:9" x14ac:dyDescent="0.2">
      <c r="A14" s="1">
        <v>43188</v>
      </c>
      <c r="B14">
        <v>45</v>
      </c>
    </row>
    <row r="15" spans="1:9" x14ac:dyDescent="0.2">
      <c r="A15" s="1">
        <v>43201</v>
      </c>
      <c r="B15">
        <v>15</v>
      </c>
    </row>
    <row r="16" spans="1:9" x14ac:dyDescent="0.2">
      <c r="A16" s="1">
        <v>43201</v>
      </c>
      <c r="B16">
        <v>5</v>
      </c>
    </row>
    <row r="17" spans="1:9" x14ac:dyDescent="0.2">
      <c r="A17" s="1">
        <v>43205</v>
      </c>
      <c r="B17">
        <v>-240</v>
      </c>
      <c r="I17" t="s">
        <v>136</v>
      </c>
    </row>
    <row r="18" spans="1:9" x14ac:dyDescent="0.2">
      <c r="A18" s="1">
        <v>43216</v>
      </c>
      <c r="D18">
        <v>30.3</v>
      </c>
    </row>
    <row r="19" spans="1:9" x14ac:dyDescent="0.2">
      <c r="A19" s="1">
        <v>43233</v>
      </c>
      <c r="B19">
        <v>535</v>
      </c>
    </row>
    <row r="20" spans="1:9" x14ac:dyDescent="0.2">
      <c r="A20" s="1">
        <v>43233</v>
      </c>
      <c r="B20">
        <v>-15</v>
      </c>
    </row>
    <row r="21" spans="1:9" x14ac:dyDescent="0.2">
      <c r="A21" s="1">
        <v>43239</v>
      </c>
      <c r="B21">
        <v>30</v>
      </c>
    </row>
    <row r="22" spans="1:9" x14ac:dyDescent="0.2">
      <c r="A22" s="1">
        <v>43252</v>
      </c>
      <c r="B22">
        <v>5</v>
      </c>
    </row>
    <row r="23" spans="1:9" x14ac:dyDescent="0.2">
      <c r="A23" s="1">
        <v>43261</v>
      </c>
      <c r="B23">
        <v>-15</v>
      </c>
    </row>
    <row r="24" spans="1:9" x14ac:dyDescent="0.2">
      <c r="A24" s="1">
        <v>43266</v>
      </c>
      <c r="B24">
        <v>15</v>
      </c>
    </row>
    <row r="25" spans="1:9" x14ac:dyDescent="0.2">
      <c r="A25" s="1">
        <v>43287</v>
      </c>
      <c r="F25">
        <v>-0.17</v>
      </c>
    </row>
    <row r="26" spans="1:9" x14ac:dyDescent="0.2">
      <c r="A26" s="1">
        <v>43307</v>
      </c>
      <c r="D26">
        <v>35.229999999999997</v>
      </c>
    </row>
    <row r="27" spans="1:9" x14ac:dyDescent="0.2">
      <c r="A27" s="1">
        <v>43308</v>
      </c>
      <c r="G27">
        <v>100</v>
      </c>
    </row>
    <row r="28" spans="1:9" x14ac:dyDescent="0.2">
      <c r="A28" s="1">
        <v>43329</v>
      </c>
      <c r="H28">
        <v>18</v>
      </c>
      <c r="I28" t="s">
        <v>137</v>
      </c>
    </row>
    <row r="29" spans="1:9" x14ac:dyDescent="0.2">
      <c r="A29" s="1">
        <v>43337</v>
      </c>
      <c r="B29">
        <v>60</v>
      </c>
    </row>
    <row r="30" spans="1:9" x14ac:dyDescent="0.2">
      <c r="A30" s="1">
        <v>43343</v>
      </c>
      <c r="B30">
        <v>30</v>
      </c>
    </row>
    <row r="31" spans="1:9" x14ac:dyDescent="0.2">
      <c r="A31" s="1">
        <v>43344</v>
      </c>
      <c r="B31">
        <v>15</v>
      </c>
    </row>
    <row r="32" spans="1:9" x14ac:dyDescent="0.2">
      <c r="A32" s="1">
        <v>43349</v>
      </c>
      <c r="C32">
        <v>15</v>
      </c>
    </row>
    <row r="33" spans="1:9" x14ac:dyDescent="0.2">
      <c r="A33" s="1">
        <v>43349</v>
      </c>
      <c r="B33">
        <v>15</v>
      </c>
    </row>
    <row r="34" spans="1:9" x14ac:dyDescent="0.2">
      <c r="A34" s="1">
        <v>43356</v>
      </c>
      <c r="B34">
        <v>5</v>
      </c>
    </row>
    <row r="35" spans="1:9" x14ac:dyDescent="0.2">
      <c r="A35" s="1">
        <v>43358</v>
      </c>
      <c r="H35">
        <v>42.96</v>
      </c>
      <c r="I35" t="s">
        <v>138</v>
      </c>
    </row>
    <row r="36" spans="1:9" x14ac:dyDescent="0.2">
      <c r="A36" s="1">
        <v>43365</v>
      </c>
      <c r="C36">
        <v>15</v>
      </c>
    </row>
    <row r="37" spans="1:9" x14ac:dyDescent="0.2">
      <c r="A37" s="1">
        <v>43365</v>
      </c>
      <c r="B37">
        <v>15</v>
      </c>
    </row>
    <row r="38" spans="1:9" x14ac:dyDescent="0.2">
      <c r="A38" s="1">
        <v>43370</v>
      </c>
      <c r="C38">
        <v>15</v>
      </c>
    </row>
    <row r="39" spans="1:9" x14ac:dyDescent="0.2">
      <c r="A39" s="1">
        <v>43371</v>
      </c>
      <c r="C39">
        <v>15</v>
      </c>
    </row>
    <row r="40" spans="1:9" x14ac:dyDescent="0.2">
      <c r="A40" s="1">
        <v>43376</v>
      </c>
      <c r="C40">
        <v>25</v>
      </c>
    </row>
    <row r="41" spans="1:9" x14ac:dyDescent="0.2">
      <c r="A41" s="1">
        <v>43376</v>
      </c>
      <c r="C41">
        <v>15</v>
      </c>
    </row>
    <row r="42" spans="1:9" x14ac:dyDescent="0.2">
      <c r="A42" s="1">
        <v>43376</v>
      </c>
      <c r="C42">
        <v>25</v>
      </c>
    </row>
    <row r="43" spans="1:9" x14ac:dyDescent="0.2">
      <c r="A43" s="1">
        <v>43376</v>
      </c>
      <c r="C43">
        <v>25</v>
      </c>
    </row>
    <row r="44" spans="1:9" x14ac:dyDescent="0.2">
      <c r="A44" s="1">
        <v>43376</v>
      </c>
      <c r="C44">
        <v>15</v>
      </c>
    </row>
    <row r="45" spans="1:9" x14ac:dyDescent="0.2">
      <c r="A45" s="1">
        <v>43377</v>
      </c>
      <c r="C45">
        <v>15</v>
      </c>
    </row>
    <row r="46" spans="1:9" x14ac:dyDescent="0.2">
      <c r="A46" s="1">
        <v>43378</v>
      </c>
      <c r="C46">
        <v>45</v>
      </c>
    </row>
    <row r="47" spans="1:9" x14ac:dyDescent="0.2">
      <c r="A47" s="1">
        <v>43378</v>
      </c>
      <c r="C47">
        <v>210</v>
      </c>
    </row>
    <row r="48" spans="1:9" x14ac:dyDescent="0.2">
      <c r="A48" s="1">
        <v>43378</v>
      </c>
      <c r="C48">
        <v>30</v>
      </c>
    </row>
    <row r="49" spans="1:9" x14ac:dyDescent="0.2">
      <c r="A49" s="1">
        <v>43378</v>
      </c>
      <c r="C49">
        <v>15</v>
      </c>
    </row>
    <row r="50" spans="1:9" x14ac:dyDescent="0.2">
      <c r="A50" s="1">
        <v>43383</v>
      </c>
      <c r="C50">
        <v>40</v>
      </c>
    </row>
    <row r="51" spans="1:9" x14ac:dyDescent="0.2">
      <c r="A51" s="1">
        <v>43383</v>
      </c>
      <c r="C51">
        <v>10</v>
      </c>
    </row>
    <row r="52" spans="1:9" x14ac:dyDescent="0.2">
      <c r="A52" s="1">
        <v>43383</v>
      </c>
      <c r="C52">
        <v>15</v>
      </c>
    </row>
    <row r="53" spans="1:9" x14ac:dyDescent="0.2">
      <c r="A53" s="1">
        <v>43383</v>
      </c>
      <c r="C53">
        <v>75</v>
      </c>
    </row>
    <row r="54" spans="1:9" x14ac:dyDescent="0.2">
      <c r="A54" s="1">
        <v>43383</v>
      </c>
      <c r="E54">
        <v>42</v>
      </c>
      <c r="I54" t="s">
        <v>139</v>
      </c>
    </row>
    <row r="55" spans="1:9" x14ac:dyDescent="0.2">
      <c r="A55" s="1">
        <v>43384</v>
      </c>
      <c r="C55">
        <v>15</v>
      </c>
    </row>
    <row r="56" spans="1:9" x14ac:dyDescent="0.2">
      <c r="A56" s="1">
        <v>43384</v>
      </c>
      <c r="C56">
        <v>15</v>
      </c>
    </row>
    <row r="57" spans="1:9" x14ac:dyDescent="0.2">
      <c r="A57" s="1">
        <v>43384</v>
      </c>
      <c r="C57">
        <v>15</v>
      </c>
    </row>
    <row r="58" spans="1:9" x14ac:dyDescent="0.2">
      <c r="A58" s="1">
        <v>43384</v>
      </c>
      <c r="C58">
        <v>15</v>
      </c>
    </row>
    <row r="59" spans="1:9" x14ac:dyDescent="0.2">
      <c r="A59" s="1">
        <v>43385</v>
      </c>
      <c r="C59">
        <v>15</v>
      </c>
    </row>
    <row r="60" spans="1:9" x14ac:dyDescent="0.2">
      <c r="A60" s="1">
        <v>43387</v>
      </c>
      <c r="C60">
        <v>15</v>
      </c>
    </row>
    <row r="61" spans="1:9" x14ac:dyDescent="0.2">
      <c r="A61" s="1">
        <v>43387</v>
      </c>
      <c r="H61">
        <v>800</v>
      </c>
      <c r="I61" t="s">
        <v>140</v>
      </c>
    </row>
    <row r="62" spans="1:9" x14ac:dyDescent="0.2">
      <c r="A62" s="1">
        <v>43390</v>
      </c>
      <c r="C62">
        <v>45</v>
      </c>
    </row>
    <row r="63" spans="1:9" x14ac:dyDescent="0.2">
      <c r="A63" s="1">
        <v>43390</v>
      </c>
      <c r="H63">
        <v>300</v>
      </c>
      <c r="I63" t="s">
        <v>141</v>
      </c>
    </row>
    <row r="64" spans="1:9" x14ac:dyDescent="0.2">
      <c r="A64" s="1">
        <v>43391</v>
      </c>
      <c r="H64">
        <v>497.22</v>
      </c>
      <c r="I64" t="s">
        <v>142</v>
      </c>
    </row>
    <row r="65" spans="1:9" x14ac:dyDescent="0.2">
      <c r="A65" s="1">
        <v>43393</v>
      </c>
      <c r="H65">
        <v>50</v>
      </c>
      <c r="I65" t="s">
        <v>143</v>
      </c>
    </row>
    <row r="66" spans="1:9" x14ac:dyDescent="0.2">
      <c r="A66" s="1">
        <v>43397</v>
      </c>
      <c r="B66">
        <v>60</v>
      </c>
    </row>
    <row r="67" spans="1:9" x14ac:dyDescent="0.2">
      <c r="A67" s="1">
        <v>43398</v>
      </c>
      <c r="B67">
        <v>20</v>
      </c>
    </row>
    <row r="68" spans="1:9" x14ac:dyDescent="0.2">
      <c r="A68" s="1">
        <v>43398</v>
      </c>
      <c r="B68">
        <v>10</v>
      </c>
    </row>
    <row r="69" spans="1:9" x14ac:dyDescent="0.2">
      <c r="A69" s="1">
        <v>43398</v>
      </c>
      <c r="B69">
        <v>15</v>
      </c>
    </row>
    <row r="70" spans="1:9" x14ac:dyDescent="0.2">
      <c r="A70" s="1">
        <v>43398</v>
      </c>
      <c r="B70">
        <v>15</v>
      </c>
    </row>
    <row r="71" spans="1:9" x14ac:dyDescent="0.2">
      <c r="A71" s="1">
        <v>43398</v>
      </c>
      <c r="B71">
        <v>20</v>
      </c>
    </row>
    <row r="72" spans="1:9" x14ac:dyDescent="0.2">
      <c r="A72" s="1">
        <v>43398</v>
      </c>
      <c r="D72">
        <v>3.12</v>
      </c>
    </row>
    <row r="73" spans="1:9" x14ac:dyDescent="0.2">
      <c r="A73" s="1">
        <v>43400</v>
      </c>
      <c r="B73">
        <v>30</v>
      </c>
    </row>
    <row r="74" spans="1:9" x14ac:dyDescent="0.2">
      <c r="A74" s="1">
        <v>43401</v>
      </c>
      <c r="B74">
        <v>15</v>
      </c>
    </row>
    <row r="75" spans="1:9" x14ac:dyDescent="0.2">
      <c r="A75" s="1">
        <v>43406</v>
      </c>
      <c r="B75">
        <v>15</v>
      </c>
    </row>
    <row r="76" spans="1:9" x14ac:dyDescent="0.2">
      <c r="A76" s="1">
        <v>43406</v>
      </c>
      <c r="B76">
        <v>5</v>
      </c>
    </row>
    <row r="77" spans="1:9" x14ac:dyDescent="0.2">
      <c r="A77" s="1">
        <v>43406</v>
      </c>
      <c r="B77">
        <v>10</v>
      </c>
    </row>
    <row r="78" spans="1:9" x14ac:dyDescent="0.2">
      <c r="A78" s="1">
        <v>43406</v>
      </c>
      <c r="B78">
        <v>15</v>
      </c>
    </row>
    <row r="79" spans="1:9" x14ac:dyDescent="0.2">
      <c r="A79" s="1">
        <v>43406</v>
      </c>
      <c r="B79">
        <v>15</v>
      </c>
    </row>
    <row r="80" spans="1:9" x14ac:dyDescent="0.2">
      <c r="A80" s="1">
        <v>43407</v>
      </c>
      <c r="B80">
        <v>30</v>
      </c>
    </row>
    <row r="81" spans="1:2" x14ac:dyDescent="0.2">
      <c r="A81" s="1">
        <v>43407</v>
      </c>
      <c r="B81">
        <v>10</v>
      </c>
    </row>
    <row r="82" spans="1:2" x14ac:dyDescent="0.2">
      <c r="A82" s="1">
        <v>43407</v>
      </c>
      <c r="B82">
        <v>15</v>
      </c>
    </row>
    <row r="83" spans="1:2" x14ac:dyDescent="0.2">
      <c r="A83" s="1">
        <v>43407</v>
      </c>
      <c r="B83">
        <v>15</v>
      </c>
    </row>
    <row r="84" spans="1:2" x14ac:dyDescent="0.2">
      <c r="A84" s="1">
        <v>43407</v>
      </c>
      <c r="B84">
        <v>10</v>
      </c>
    </row>
    <row r="85" spans="1:2" x14ac:dyDescent="0.2">
      <c r="A85" s="1">
        <v>43407</v>
      </c>
      <c r="B85">
        <v>10</v>
      </c>
    </row>
    <row r="86" spans="1:2" x14ac:dyDescent="0.2">
      <c r="A86" s="1">
        <v>43407</v>
      </c>
      <c r="B86">
        <v>15</v>
      </c>
    </row>
    <row r="87" spans="1:2" x14ac:dyDescent="0.2">
      <c r="A87" s="1">
        <v>43407</v>
      </c>
      <c r="B87">
        <v>5</v>
      </c>
    </row>
    <row r="88" spans="1:2" x14ac:dyDescent="0.2">
      <c r="A88" s="1">
        <v>43407</v>
      </c>
      <c r="B88">
        <v>15</v>
      </c>
    </row>
    <row r="89" spans="1:2" x14ac:dyDescent="0.2">
      <c r="A89" s="1">
        <v>43407</v>
      </c>
      <c r="B89">
        <v>15</v>
      </c>
    </row>
    <row r="90" spans="1:2" x14ac:dyDescent="0.2">
      <c r="A90" s="1">
        <v>43407</v>
      </c>
      <c r="B90">
        <v>15</v>
      </c>
    </row>
    <row r="91" spans="1:2" x14ac:dyDescent="0.2">
      <c r="A91" s="1">
        <v>43407</v>
      </c>
      <c r="B91">
        <v>15</v>
      </c>
    </row>
    <row r="92" spans="1:2" x14ac:dyDescent="0.2">
      <c r="A92" s="1">
        <v>43407</v>
      </c>
      <c r="B92">
        <v>15</v>
      </c>
    </row>
    <row r="93" spans="1:2" x14ac:dyDescent="0.2">
      <c r="A93" s="1">
        <v>43408</v>
      </c>
      <c r="B93">
        <v>10</v>
      </c>
    </row>
    <row r="94" spans="1:2" x14ac:dyDescent="0.2">
      <c r="A94" s="1">
        <v>43408</v>
      </c>
      <c r="B94">
        <v>10</v>
      </c>
    </row>
    <row r="95" spans="1:2" x14ac:dyDescent="0.2">
      <c r="A95" s="1">
        <v>43408</v>
      </c>
      <c r="B95">
        <v>15</v>
      </c>
    </row>
    <row r="96" spans="1:2" x14ac:dyDescent="0.2">
      <c r="A96" s="1">
        <v>43411</v>
      </c>
      <c r="B96">
        <v>15</v>
      </c>
    </row>
    <row r="97" spans="1:3" x14ac:dyDescent="0.2">
      <c r="A97" s="1">
        <v>43411</v>
      </c>
      <c r="B97">
        <v>15</v>
      </c>
    </row>
    <row r="98" spans="1:3" x14ac:dyDescent="0.2">
      <c r="A98" s="1">
        <v>43411</v>
      </c>
      <c r="B98">
        <v>15</v>
      </c>
    </row>
    <row r="99" spans="1:3" x14ac:dyDescent="0.2">
      <c r="A99" s="1">
        <v>43411</v>
      </c>
      <c r="B99">
        <v>10</v>
      </c>
    </row>
    <row r="100" spans="1:3" x14ac:dyDescent="0.2">
      <c r="A100" s="1">
        <v>43411</v>
      </c>
      <c r="B100">
        <v>15</v>
      </c>
    </row>
    <row r="101" spans="1:3" x14ac:dyDescent="0.2">
      <c r="A101" s="1">
        <v>43411</v>
      </c>
      <c r="B101">
        <v>10</v>
      </c>
    </row>
    <row r="102" spans="1:3" x14ac:dyDescent="0.2">
      <c r="A102" s="1">
        <v>43411</v>
      </c>
      <c r="B102">
        <v>15</v>
      </c>
    </row>
    <row r="103" spans="1:3" x14ac:dyDescent="0.2">
      <c r="A103" s="1">
        <v>43411</v>
      </c>
      <c r="B103">
        <v>10</v>
      </c>
    </row>
    <row r="104" spans="1:3" x14ac:dyDescent="0.2">
      <c r="A104" s="1">
        <v>43411</v>
      </c>
      <c r="B104">
        <v>15</v>
      </c>
    </row>
    <row r="105" spans="1:3" x14ac:dyDescent="0.2">
      <c r="A105" s="1">
        <v>43411</v>
      </c>
      <c r="B105">
        <v>15</v>
      </c>
    </row>
    <row r="106" spans="1:3" x14ac:dyDescent="0.2">
      <c r="A106" s="1">
        <v>43411</v>
      </c>
      <c r="B106">
        <v>15</v>
      </c>
    </row>
    <row r="107" spans="1:3" x14ac:dyDescent="0.2">
      <c r="A107" s="1">
        <v>43412</v>
      </c>
      <c r="B107">
        <v>10</v>
      </c>
    </row>
    <row r="108" spans="1:3" x14ac:dyDescent="0.2">
      <c r="A108" s="1">
        <v>43412</v>
      </c>
      <c r="B108">
        <v>5</v>
      </c>
    </row>
    <row r="109" spans="1:3" x14ac:dyDescent="0.2">
      <c r="A109" s="1">
        <v>43413</v>
      </c>
      <c r="B109">
        <v>10</v>
      </c>
    </row>
    <row r="110" spans="1:3" x14ac:dyDescent="0.2">
      <c r="A110" s="1">
        <v>43413</v>
      </c>
      <c r="B110">
        <v>10</v>
      </c>
    </row>
    <row r="111" spans="1:3" x14ac:dyDescent="0.2">
      <c r="A111" s="1">
        <v>43414</v>
      </c>
      <c r="B111">
        <v>20</v>
      </c>
    </row>
    <row r="112" spans="1:3" x14ac:dyDescent="0.2">
      <c r="A112" s="1">
        <v>43414</v>
      </c>
      <c r="C112">
        <v>60</v>
      </c>
    </row>
    <row r="113" spans="1:9" x14ac:dyDescent="0.2">
      <c r="A113" s="1">
        <v>43414</v>
      </c>
      <c r="B113">
        <v>10</v>
      </c>
    </row>
    <row r="114" spans="1:9" x14ac:dyDescent="0.2">
      <c r="A114" s="1">
        <v>43415</v>
      </c>
      <c r="B114">
        <v>15</v>
      </c>
    </row>
    <row r="115" spans="1:9" x14ac:dyDescent="0.2">
      <c r="A115" s="1">
        <v>43418</v>
      </c>
      <c r="B115">
        <v>15</v>
      </c>
    </row>
    <row r="116" spans="1:9" x14ac:dyDescent="0.2">
      <c r="A116" s="1">
        <v>43418</v>
      </c>
      <c r="B116">
        <v>15</v>
      </c>
    </row>
    <row r="117" spans="1:9" x14ac:dyDescent="0.2">
      <c r="A117" s="1">
        <v>43418</v>
      </c>
      <c r="H117">
        <v>686.23</v>
      </c>
    </row>
    <row r="118" spans="1:9" x14ac:dyDescent="0.2">
      <c r="A118" s="1">
        <v>43418</v>
      </c>
      <c r="B118">
        <v>10</v>
      </c>
    </row>
    <row r="119" spans="1:9" x14ac:dyDescent="0.2">
      <c r="A119" s="1">
        <v>43418</v>
      </c>
      <c r="B119">
        <v>15</v>
      </c>
    </row>
    <row r="120" spans="1:9" x14ac:dyDescent="0.2">
      <c r="A120" s="1">
        <v>43420</v>
      </c>
      <c r="B120">
        <v>5</v>
      </c>
    </row>
    <row r="121" spans="1:9" x14ac:dyDescent="0.2">
      <c r="A121" s="1">
        <v>43422</v>
      </c>
      <c r="B121">
        <v>15</v>
      </c>
    </row>
    <row r="122" spans="1:9" x14ac:dyDescent="0.2">
      <c r="A122" s="1">
        <v>43422</v>
      </c>
      <c r="B122">
        <v>5</v>
      </c>
    </row>
    <row r="123" spans="1:9" x14ac:dyDescent="0.2">
      <c r="A123" s="1">
        <v>43425</v>
      </c>
      <c r="B123">
        <v>15</v>
      </c>
    </row>
    <row r="124" spans="1:9" x14ac:dyDescent="0.2">
      <c r="A124" s="1">
        <v>43425</v>
      </c>
      <c r="E124">
        <v>12.99</v>
      </c>
      <c r="I124" t="s">
        <v>144</v>
      </c>
    </row>
    <row r="125" spans="1:9" x14ac:dyDescent="0.2">
      <c r="A125" s="1">
        <v>43425</v>
      </c>
      <c r="B125">
        <v>15</v>
      </c>
    </row>
    <row r="126" spans="1:9" x14ac:dyDescent="0.2">
      <c r="A126" s="1">
        <v>43426</v>
      </c>
      <c r="B126">
        <v>5</v>
      </c>
    </row>
    <row r="127" spans="1:9" x14ac:dyDescent="0.2">
      <c r="A127" s="1">
        <v>43427</v>
      </c>
      <c r="B127">
        <v>15</v>
      </c>
    </row>
    <row r="128" spans="1:9" x14ac:dyDescent="0.2">
      <c r="A128" s="1">
        <v>43428</v>
      </c>
      <c r="B128">
        <v>10</v>
      </c>
    </row>
    <row r="129" spans="1:9" x14ac:dyDescent="0.2">
      <c r="A129" s="1">
        <v>43429</v>
      </c>
      <c r="B129">
        <v>15</v>
      </c>
    </row>
    <row r="130" spans="1:9" x14ac:dyDescent="0.2">
      <c r="A130" s="1">
        <v>43432</v>
      </c>
      <c r="B130">
        <v>10</v>
      </c>
    </row>
    <row r="131" spans="1:9" x14ac:dyDescent="0.2">
      <c r="A131" s="1">
        <v>43432</v>
      </c>
      <c r="B131">
        <v>15</v>
      </c>
    </row>
    <row r="132" spans="1:9" x14ac:dyDescent="0.2">
      <c r="A132" s="1">
        <v>43432</v>
      </c>
      <c r="B132">
        <v>5</v>
      </c>
    </row>
    <row r="133" spans="1:9" x14ac:dyDescent="0.2">
      <c r="A133" s="1">
        <v>43435</v>
      </c>
      <c r="B133">
        <v>10</v>
      </c>
    </row>
    <row r="134" spans="1:9" x14ac:dyDescent="0.2">
      <c r="A134" s="1">
        <v>43436</v>
      </c>
      <c r="B134">
        <v>15</v>
      </c>
    </row>
    <row r="135" spans="1:9" x14ac:dyDescent="0.2">
      <c r="A135" s="1">
        <v>43439</v>
      </c>
      <c r="B135">
        <v>40</v>
      </c>
    </row>
    <row r="136" spans="1:9" x14ac:dyDescent="0.2">
      <c r="A136" s="1">
        <v>43439</v>
      </c>
      <c r="E136">
        <v>225</v>
      </c>
      <c r="I136" t="s">
        <v>145</v>
      </c>
    </row>
    <row r="137" spans="1:9" x14ac:dyDescent="0.2">
      <c r="A137" s="1">
        <v>43439</v>
      </c>
      <c r="B137">
        <v>15</v>
      </c>
    </row>
    <row r="138" spans="1:9" x14ac:dyDescent="0.2">
      <c r="A138" s="1">
        <v>43446</v>
      </c>
      <c r="D138">
        <v>24.47</v>
      </c>
      <c r="I138" t="s">
        <v>146</v>
      </c>
    </row>
    <row r="139" spans="1:9" x14ac:dyDescent="0.2">
      <c r="A139" s="1">
        <v>43446</v>
      </c>
      <c r="B139">
        <v>15</v>
      </c>
    </row>
    <row r="140" spans="1:9" x14ac:dyDescent="0.2">
      <c r="A140" s="1">
        <v>43449</v>
      </c>
      <c r="B140">
        <v>40</v>
      </c>
    </row>
    <row r="141" spans="1:9" x14ac:dyDescent="0.2">
      <c r="A141" s="1">
        <v>43454</v>
      </c>
      <c r="G141">
        <v>500</v>
      </c>
    </row>
    <row r="142" spans="1:9" x14ac:dyDescent="0.2">
      <c r="A142" s="1">
        <v>43455</v>
      </c>
      <c r="B142">
        <v>80</v>
      </c>
    </row>
    <row r="143" spans="1:9" x14ac:dyDescent="0.2">
      <c r="A143" s="1">
        <v>43455</v>
      </c>
      <c r="B143">
        <v>250</v>
      </c>
    </row>
    <row r="144" spans="1:9" x14ac:dyDescent="0.2">
      <c r="A144" s="1">
        <v>43457</v>
      </c>
      <c r="B144">
        <v>-240</v>
      </c>
    </row>
    <row r="145" spans="1:9" x14ac:dyDescent="0.2">
      <c r="A145" s="1">
        <v>43456</v>
      </c>
      <c r="B145">
        <v>10</v>
      </c>
    </row>
    <row r="146" spans="1:9" x14ac:dyDescent="0.2">
      <c r="A146" s="1">
        <v>43456</v>
      </c>
      <c r="B146">
        <v>15</v>
      </c>
    </row>
    <row r="147" spans="1:9" x14ac:dyDescent="0.2">
      <c r="A147" s="1">
        <v>43463</v>
      </c>
      <c r="E147">
        <v>175.07</v>
      </c>
      <c r="I147" t="s">
        <v>147</v>
      </c>
    </row>
    <row r="148" spans="1:9" x14ac:dyDescent="0.2">
      <c r="A148" t="s">
        <v>148</v>
      </c>
      <c r="F148">
        <v>4.91</v>
      </c>
    </row>
    <row r="149" spans="1:9" x14ac:dyDescent="0.2">
      <c r="B149">
        <v>1790.5</v>
      </c>
      <c r="C149">
        <v>815</v>
      </c>
      <c r="D149">
        <v>146.51</v>
      </c>
      <c r="E149">
        <v>455.06</v>
      </c>
      <c r="F149">
        <v>4.74</v>
      </c>
      <c r="G149">
        <v>600</v>
      </c>
      <c r="H149">
        <v>2394.41</v>
      </c>
    </row>
    <row r="152" spans="1:9" x14ac:dyDescent="0.2">
      <c r="H152">
        <v>-729.41</v>
      </c>
      <c r="I152" t="s">
        <v>149</v>
      </c>
    </row>
    <row r="153" spans="1:9" x14ac:dyDescent="0.2">
      <c r="H153">
        <v>-455.06</v>
      </c>
      <c r="I153" t="s">
        <v>150</v>
      </c>
    </row>
    <row r="154" spans="1:9" x14ac:dyDescent="0.2">
      <c r="A154" t="s">
        <v>132</v>
      </c>
      <c r="B154">
        <v>0.77</v>
      </c>
      <c r="H154">
        <v>-146.51</v>
      </c>
      <c r="I154" t="s">
        <v>151</v>
      </c>
    </row>
    <row r="155" spans="1:9" x14ac:dyDescent="0.2">
      <c r="A155" s="1">
        <v>43205</v>
      </c>
      <c r="B155">
        <v>240</v>
      </c>
      <c r="H155">
        <v>1790.5</v>
      </c>
      <c r="I155" t="s">
        <v>128</v>
      </c>
    </row>
    <row r="156" spans="1:9" x14ac:dyDescent="0.2">
      <c r="A156" s="1">
        <v>43457</v>
      </c>
      <c r="B156">
        <v>240</v>
      </c>
      <c r="D156">
        <v>-729.41</v>
      </c>
      <c r="E156" t="s">
        <v>152</v>
      </c>
      <c r="H156">
        <v>4.74</v>
      </c>
      <c r="I156" t="s">
        <v>153</v>
      </c>
    </row>
    <row r="157" spans="1:9" x14ac:dyDescent="0.2">
      <c r="A157" s="1">
        <v>43455</v>
      </c>
      <c r="B157">
        <v>-80</v>
      </c>
      <c r="D157">
        <v>2394.41</v>
      </c>
      <c r="E157" t="s">
        <v>154</v>
      </c>
      <c r="H157">
        <v>464.26</v>
      </c>
      <c r="I157" t="s">
        <v>155</v>
      </c>
    </row>
    <row r="158" spans="1:9" x14ac:dyDescent="0.2">
      <c r="A158" t="s">
        <v>122</v>
      </c>
      <c r="D158">
        <v>600</v>
      </c>
      <c r="E158" t="s">
        <v>156</v>
      </c>
    </row>
    <row r="159" spans="1:9" x14ac:dyDescent="0.2">
      <c r="A159" t="s">
        <v>157</v>
      </c>
      <c r="D159">
        <v>250</v>
      </c>
      <c r="E159" t="s">
        <v>158</v>
      </c>
    </row>
    <row r="160" spans="1:9" x14ac:dyDescent="0.2">
      <c r="A160" t="s">
        <v>159</v>
      </c>
      <c r="D160">
        <v>815</v>
      </c>
      <c r="E160" t="s">
        <v>160</v>
      </c>
      <c r="H160">
        <v>32.92</v>
      </c>
      <c r="I160" t="s">
        <v>161</v>
      </c>
    </row>
    <row r="161" spans="1:9" x14ac:dyDescent="0.2">
      <c r="A161" t="s">
        <v>162</v>
      </c>
      <c r="B161">
        <v>400.77</v>
      </c>
      <c r="D161">
        <v>1665</v>
      </c>
      <c r="E161" t="s">
        <v>163</v>
      </c>
      <c r="H161">
        <v>1800.18</v>
      </c>
      <c r="I161" t="s">
        <v>164</v>
      </c>
    </row>
    <row r="162" spans="1:9" x14ac:dyDescent="0.2">
      <c r="H162">
        <v>250</v>
      </c>
      <c r="I162" t="s">
        <v>165</v>
      </c>
    </row>
    <row r="163" spans="1:9" x14ac:dyDescent="0.2">
      <c r="A163" t="s">
        <v>166</v>
      </c>
      <c r="B163">
        <v>2080.77</v>
      </c>
      <c r="H163">
        <v>2083.1</v>
      </c>
      <c r="I163" t="s">
        <v>167</v>
      </c>
    </row>
    <row r="164" spans="1:9" x14ac:dyDescent="0.2">
      <c r="A164" t="s">
        <v>168</v>
      </c>
    </row>
  </sheetData>
  <phoneticPr fontId="2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jansen</dc:creator>
  <cp:lastModifiedBy>Elonie Kooter</cp:lastModifiedBy>
  <cp:lastPrinted>2018-05-22T19:11:44Z</cp:lastPrinted>
  <dcterms:created xsi:type="dcterms:W3CDTF">2017-05-22T17:54:35Z</dcterms:created>
  <dcterms:modified xsi:type="dcterms:W3CDTF">2018-05-22T19:16:33Z</dcterms:modified>
</cp:coreProperties>
</file>